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RURZUN\Desktop\NICDO\TRANSPARENCIA\"/>
    </mc:Choice>
  </mc:AlternateContent>
  <bookViews>
    <workbookView xWindow="120" yWindow="75" windowWidth="15570" windowHeight="7995"/>
  </bookViews>
  <sheets>
    <sheet name="Compras FB 2019" sheetId="7" r:id="rId1"/>
  </sheets>
  <definedNames>
    <definedName name="_xlnm._FilterDatabase" localSheetId="0" hidden="1">'Compras FB 2019'!$A$4:$K$36</definedName>
  </definedNames>
  <calcPr calcId="152511"/>
  <pivotCaches>
    <pivotCache cacheId="0" r:id="rId2"/>
  </pivotCaches>
</workbook>
</file>

<file path=xl/calcChain.xml><?xml version="1.0" encoding="utf-8"?>
<calcChain xmlns="http://schemas.openxmlformats.org/spreadsheetml/2006/main">
  <c r="H5" i="7" l="1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41" i="7"/>
  <c r="H40" i="7"/>
  <c r="H42" i="7" l="1"/>
</calcChain>
</file>

<file path=xl/sharedStrings.xml><?xml version="1.0" encoding="utf-8"?>
<sst xmlns="http://schemas.openxmlformats.org/spreadsheetml/2006/main" count="150" uniqueCount="84">
  <si>
    <t>B78970506</t>
  </si>
  <si>
    <t>ERNST &amp; YOUNG S.L.</t>
  </si>
  <si>
    <t>E31707367</t>
  </si>
  <si>
    <t>RAFAEL UNCETA Y FELIPE POU</t>
  </si>
  <si>
    <t>B31885411</t>
  </si>
  <si>
    <t>PREVENNA S.L.</t>
  </si>
  <si>
    <t>B71113336</t>
  </si>
  <si>
    <t>AB ASESORES PROPIEDAD INDUSTRIAL</t>
  </si>
  <si>
    <t>B60821477</t>
  </si>
  <si>
    <t>MORERA CASABLANCAS S.L.</t>
  </si>
  <si>
    <t>W0108592G</t>
  </si>
  <si>
    <t>BENEAR  INNOVATIVE MARKETING</t>
  </si>
  <si>
    <t>A28017895</t>
  </si>
  <si>
    <t>EL CORTE INGLÉS S.A.</t>
  </si>
  <si>
    <t>33421028G</t>
  </si>
  <si>
    <t>CLARA MARTÍNEZ DE MURGUÍA</t>
  </si>
  <si>
    <t>A86868189</t>
  </si>
  <si>
    <t>RENFE VIAJEROS S.A.</t>
  </si>
  <si>
    <t>B84818442</t>
  </si>
  <si>
    <t>LEROY MERLIN ESPAÑA</t>
  </si>
  <si>
    <t>DE315769205</t>
  </si>
  <si>
    <t>MUV.AC GMBH</t>
  </si>
  <si>
    <t>18206386T</t>
  </si>
  <si>
    <t>JOSE MARÍA ABAD BASABURÚA</t>
  </si>
  <si>
    <t>A82602871</t>
  </si>
  <si>
    <t>RED UNIVERSAL DE MARKETING</t>
  </si>
  <si>
    <t>B18651901</t>
  </si>
  <si>
    <t>HINVES PIANOS S.L.</t>
  </si>
  <si>
    <t>A78304516</t>
  </si>
  <si>
    <t>MELIA HOTELS INTERNATIONAL S.A.</t>
  </si>
  <si>
    <t>E71050405</t>
  </si>
  <si>
    <t>ALDABA YOLDI ALFREDO Y DORIA</t>
  </si>
  <si>
    <t>B57917411</t>
  </si>
  <si>
    <t>NAMAGUI ALGON S.L.</t>
  </si>
  <si>
    <t>B31620594</t>
  </si>
  <si>
    <t>VICASTELAR SERVICIOS S.L.</t>
  </si>
  <si>
    <t>F20033361</t>
  </si>
  <si>
    <t>EROSKI S.COOP.</t>
  </si>
  <si>
    <t>A31086598</t>
  </si>
  <si>
    <t>SUMINISTROS ELÉCTRICOS URGÓN</t>
  </si>
  <si>
    <t>B31703275</t>
  </si>
  <si>
    <t>PAPELERÍA TAJONAR S.L.</t>
  </si>
  <si>
    <t>B38287215</t>
  </si>
  <si>
    <t>IZBEL S.L.</t>
  </si>
  <si>
    <t>B31558554</t>
  </si>
  <si>
    <t>FONSECA BUS, S.L.</t>
  </si>
  <si>
    <t>B71200687</t>
  </si>
  <si>
    <t>ONIRIA CONSULTING S.L.</t>
  </si>
  <si>
    <t>B18294090</t>
  </si>
  <si>
    <t>HOTEL NAVAS S.L.</t>
  </si>
  <si>
    <t>A31156698</t>
  </si>
  <si>
    <t>YON S.A.</t>
  </si>
  <si>
    <t>B31542129</t>
  </si>
  <si>
    <t>BATEY EZCABA S.L.</t>
  </si>
  <si>
    <t>B61965778</t>
  </si>
  <si>
    <t>VACACIONES EDREAMS S.L.U.</t>
  </si>
  <si>
    <t>B71092340</t>
  </si>
  <si>
    <t>CLOISTER SERVICES 2000 SL</t>
  </si>
  <si>
    <t>B71294102</t>
  </si>
  <si>
    <t>MULTI-LOVESA S.L</t>
  </si>
  <si>
    <t>B60985363</t>
  </si>
  <si>
    <t>COMPANYIA CENTRAL LLIBRETERA, SL</t>
  </si>
  <si>
    <t>B87576732</t>
  </si>
  <si>
    <t>LEONARDO HOTELS OPCO MADRID SL</t>
  </si>
  <si>
    <t>Total general</t>
  </si>
  <si>
    <t>v.enero 2020</t>
  </si>
  <si>
    <t>CIF</t>
  </si>
  <si>
    <t>Etiquetas de fila</t>
  </si>
  <si>
    <t>CEE o
Empresa Inserción</t>
  </si>
  <si>
    <t>Trimestre 1</t>
  </si>
  <si>
    <t>Trimestre 2</t>
  </si>
  <si>
    <t>Trimestre 3</t>
  </si>
  <si>
    <t>Trimestre 4</t>
  </si>
  <si>
    <t>TOTAL</t>
  </si>
  <si>
    <t>Expediente</t>
  </si>
  <si>
    <t>Descripción</t>
  </si>
  <si>
    <t>Tipo de adjudicación</t>
  </si>
  <si>
    <t>NO</t>
  </si>
  <si>
    <t>Adjudicación directa</t>
  </si>
  <si>
    <t>Suma de TOTAL</t>
  </si>
  <si>
    <t>Tipo empresa</t>
  </si>
  <si>
    <t>CEE o Empresa Inserción</t>
  </si>
  <si>
    <t>Otras</t>
  </si>
  <si>
    <r>
      <rPr>
        <b/>
        <sz val="14"/>
        <color theme="1" tint="0.34998626667073579"/>
        <rFont val="Calibri"/>
        <family val="2"/>
        <scheme val="minor"/>
      </rPr>
      <t>Datos estadísticos de compras realizadas por FUNDACIÓN BALUARTE durante el año 2.019</t>
    </r>
    <r>
      <rPr>
        <b/>
        <sz val="12"/>
        <color theme="1" tint="0.34998626667073579"/>
        <rFont val="Calibri"/>
        <family val="2"/>
        <scheme val="minor"/>
      </rPr>
      <t xml:space="preserve">
(Cumplimiento artículos artículo 88.2.k, 88.2.j y 36.10 de la Ley Foral 2/2018, de 13 de abril, de Contratos Públicos)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</si>
</sst>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theme="4" tint="0.79998168889431442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64" fontId="3" fillId="3" borderId="0" xfId="0" applyNumberFormat="1" applyFont="1" applyFill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1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alignment horizontal="right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alignment horizontal="center" readingOrder="0"/>
    </dxf>
    <dxf>
      <alignment horizontal="center" readingOrder="0"/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[Compras FB 2019.xlsx]Compras FB 2019!Tabla dinámica4</c:name>
    <c:fmtId val="5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FF00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"/>
        <c:spPr>
          <a:solidFill>
            <a:srgbClr val="FFFF00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2.0114025880627724E-2"/>
              <c:y val="-7.0040953857953923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6600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4"/>
        <c:spPr>
          <a:solidFill>
            <a:srgbClr val="00FF00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5"/>
        <c:spPr>
          <a:solidFill>
            <a:srgbClr val="00CCF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6"/>
        <c:spPr>
          <a:solidFill>
            <a:srgbClr val="FF0000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1.3833866399247928E-2"/>
              <c:y val="3.243480390438006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00FF00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9"/>
        <c:spPr>
          <a:solidFill>
            <a:srgbClr val="FFFF00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2.0114025880627724E-2"/>
              <c:y val="-7.0040953857953923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FF6600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1"/>
        <c:spPr>
          <a:solidFill>
            <a:srgbClr val="00CCF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2"/>
        <c:spPr>
          <a:solidFill>
            <a:srgbClr val="FF0000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1.3833866399247928E-2"/>
              <c:y val="3.243480390438006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'Compras FB 2019'!$C$39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CC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'Compras FB 2019'!$B$40:$B$41</c:f>
              <c:strCache>
                <c:ptCount val="1"/>
                <c:pt idx="0">
                  <c:v>Adjudicación directa</c:v>
                </c:pt>
              </c:strCache>
            </c:strRef>
          </c:cat>
          <c:val>
            <c:numRef>
              <c:f>'Compras FB 2019'!$C$40:$C$41</c:f>
              <c:numCache>
                <c:formatCode>#,##0.00\ "€"</c:formatCode>
                <c:ptCount val="1"/>
                <c:pt idx="0">
                  <c:v>62531.41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'Compras FB 2019'!$H$39</c:f>
              <c:strCache>
                <c:ptCount val="1"/>
                <c:pt idx="0">
                  <c:v>Suma de 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rgbClr val="00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'Compras FB 2019'!$F$40:$G$41</c:f>
              <c:strCache>
                <c:ptCount val="2"/>
                <c:pt idx="0">
                  <c:v>CEE o Empresa Inserción</c:v>
                </c:pt>
                <c:pt idx="1">
                  <c:v>Otras</c:v>
                </c:pt>
              </c:strCache>
            </c:strRef>
          </c:cat>
          <c:val>
            <c:numRef>
              <c:f>'Compras FB 2019'!$H$40:$H$41</c:f>
              <c:numCache>
                <c:formatCode>#,##0.00\ "€"</c:formatCode>
                <c:ptCount val="2"/>
                <c:pt idx="0">
                  <c:v>0</c:v>
                </c:pt>
                <c:pt idx="1">
                  <c:v>62531.41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919164</xdr:colOff>
      <xdr:row>43</xdr:row>
      <xdr:rowOff>102395</xdr:rowOff>
    </xdr:from>
    <xdr:to>
      <xdr:col>3</xdr:col>
      <xdr:colOff>438152</xdr:colOff>
      <xdr:row>62</xdr:row>
      <xdr:rowOff>104776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445294</xdr:colOff>
      <xdr:row>45</xdr:row>
      <xdr:rowOff>88106</xdr:rowOff>
    </xdr:from>
    <xdr:to>
      <xdr:col>9</xdr:col>
      <xdr:colOff>180974</xdr:colOff>
      <xdr:row>60</xdr:row>
      <xdr:rowOff>57151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200024</xdr:colOff>
      <xdr:row>1</xdr:row>
      <xdr:rowOff>24280</xdr:rowOff>
    </xdr:from>
    <xdr:to>
      <xdr:col>1</xdr:col>
      <xdr:colOff>1938337</xdr:colOff>
      <xdr:row>1</xdr:row>
      <xdr:rowOff>481011</xdr:rowOff>
    </xdr:to>
    <xdr:pic>
      <xdr:nvPicPr>
        <xdr:cNvPr id="7" name="Imagen 6" descr="Fundación Baluarte y OSN dan por finalizada la temporada 19-20 y ...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" y="205255"/>
          <a:ext cx="1738313" cy="456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vier Irurzun" refreshedDate="43999.844527083333" createdVersion="5" refreshedVersion="5" minRefreshableVersion="3" recordCount="32">
  <cacheSource type="worksheet">
    <worksheetSource ref="A4:K36" sheet="Compras FB 2019"/>
  </cacheSource>
  <cacheFields count="11">
    <cacheField name="CIF" numFmtId="0">
      <sharedItems/>
    </cacheField>
    <cacheField name="Etiquetas de fila" numFmtId="0">
      <sharedItems/>
    </cacheField>
    <cacheField name="CEE o_x000a_Empresa Inserción" numFmtId="164">
      <sharedItems/>
    </cacheField>
    <cacheField name="Trimestre 1" numFmtId="164">
      <sharedItems containsString="0" containsBlank="1" containsNumber="1" minValue="11.54" maxValue="4625.1099999999997"/>
    </cacheField>
    <cacheField name="Trimestre 2" numFmtId="164">
      <sharedItems containsString="0" containsBlank="1" containsNumber="1" minValue="27.27" maxValue="6160"/>
    </cacheField>
    <cacheField name="Trimestre 3" numFmtId="164">
      <sharedItems containsString="0" containsBlank="1" containsNumber="1" minValue="55.75" maxValue="6050"/>
    </cacheField>
    <cacheField name="Trimestre 4" numFmtId="164">
      <sharedItems containsString="0" containsBlank="1" containsNumber="1" minValue="9.4499999999999993" maxValue="19610.150000000001"/>
    </cacheField>
    <cacheField name="TOTAL" numFmtId="164">
      <sharedItems containsSemiMixedTypes="0" containsString="0" containsNumber="1" minValue="11.54" maxValue="19610.150000000001"/>
    </cacheField>
    <cacheField name="Expediente" numFmtId="0">
      <sharedItems containsNonDate="0" containsString="0" containsBlank="1"/>
    </cacheField>
    <cacheField name="Descripción" numFmtId="0">
      <sharedItems containsNonDate="0" containsString="0" containsBlank="1"/>
    </cacheField>
    <cacheField name="Tipo de adjudicación" numFmtId="0">
      <sharedItems count="1">
        <s v="Adjudicación direct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s v="B71113336"/>
    <s v="AB ASESORES PROPIEDAD INDUSTRIAL"/>
    <s v="NO"/>
    <n v="784.88"/>
    <m/>
    <n v="468"/>
    <m/>
    <n v="1252.8800000000001"/>
    <m/>
    <m/>
    <x v="0"/>
  </r>
  <r>
    <s v="E71050405"/>
    <s v="ALDABA YOLDI ALFREDO Y DORIA"/>
    <s v="NO"/>
    <n v="757.76"/>
    <m/>
    <m/>
    <m/>
    <n v="757.76"/>
    <m/>
    <m/>
    <x v="0"/>
  </r>
  <r>
    <s v="B31542129"/>
    <s v="BATEY EZCABA S.L."/>
    <s v="NO"/>
    <m/>
    <m/>
    <n v="273.09000000000003"/>
    <m/>
    <n v="273.09000000000003"/>
    <m/>
    <m/>
    <x v="0"/>
  </r>
  <r>
    <s v="W0108592G"/>
    <s v="BENEAR  INNOVATIVE MARKETING"/>
    <s v="NO"/>
    <n v="498.05"/>
    <m/>
    <m/>
    <m/>
    <n v="498.05"/>
    <m/>
    <m/>
    <x v="0"/>
  </r>
  <r>
    <s v="33421028G"/>
    <s v="CLARA MARTÍNEZ DE MURGUÍA"/>
    <s v="NO"/>
    <m/>
    <n v="6160"/>
    <n v="560"/>
    <m/>
    <n v="6720"/>
    <m/>
    <m/>
    <x v="0"/>
  </r>
  <r>
    <s v="B71092340"/>
    <s v="CLOISTER SERVICES 2000 SL"/>
    <s v="NO"/>
    <m/>
    <m/>
    <m/>
    <n v="483"/>
    <n v="483"/>
    <m/>
    <m/>
    <x v="0"/>
  </r>
  <r>
    <s v="B60985363"/>
    <s v="COMPANYIA CENTRAL LLIBRETERA, SL"/>
    <s v="NO"/>
    <m/>
    <m/>
    <m/>
    <n v="36.200000000000003"/>
    <n v="36.200000000000003"/>
    <m/>
    <m/>
    <x v="0"/>
  </r>
  <r>
    <s v="A28017895"/>
    <s v="EL CORTE INGLÉS S.A."/>
    <s v="NO"/>
    <m/>
    <n v="172.05"/>
    <m/>
    <m/>
    <n v="172.05"/>
    <m/>
    <m/>
    <x v="0"/>
  </r>
  <r>
    <s v="B78970506"/>
    <s v="ERNST &amp; YOUNG S.L."/>
    <s v="NO"/>
    <n v="1609"/>
    <n v="1609"/>
    <m/>
    <m/>
    <n v="3218"/>
    <m/>
    <m/>
    <x v="0"/>
  </r>
  <r>
    <s v="F20033361"/>
    <s v="EROSKI S.COOP."/>
    <s v="NO"/>
    <n v="11.54"/>
    <m/>
    <m/>
    <m/>
    <n v="11.54"/>
    <m/>
    <m/>
    <x v="0"/>
  </r>
  <r>
    <s v="B31558554"/>
    <s v="FONSECA BUS, S.L."/>
    <s v="NO"/>
    <m/>
    <n v="150"/>
    <n v="6050"/>
    <m/>
    <n v="6200"/>
    <m/>
    <m/>
    <x v="0"/>
  </r>
  <r>
    <s v="B18651901"/>
    <s v="HINVES PIANOS S.L."/>
    <s v="NO"/>
    <n v="1200"/>
    <m/>
    <m/>
    <m/>
    <n v="1200"/>
    <m/>
    <m/>
    <x v="0"/>
  </r>
  <r>
    <s v="B18294090"/>
    <s v="HOTEL NAVAS S.L."/>
    <s v="NO"/>
    <m/>
    <n v="189.09"/>
    <m/>
    <m/>
    <n v="189.09"/>
    <m/>
    <m/>
    <x v="0"/>
  </r>
  <r>
    <s v="B38287215"/>
    <s v="IZBEL S.L."/>
    <s v="NO"/>
    <m/>
    <n v="89.9"/>
    <m/>
    <m/>
    <n v="89.9"/>
    <m/>
    <m/>
    <x v="0"/>
  </r>
  <r>
    <s v="18206386T"/>
    <s v="JOSE MARÍA ABAD BASABURÚA"/>
    <s v="NO"/>
    <n v="541.82000000000005"/>
    <n v="27.27"/>
    <m/>
    <n v="481.82"/>
    <n v="1050.9100000000001"/>
    <m/>
    <m/>
    <x v="0"/>
  </r>
  <r>
    <s v="B87576732"/>
    <s v="LEONARDO HOTELS OPCO MADRID SL"/>
    <s v="NO"/>
    <m/>
    <m/>
    <m/>
    <n v="135.49"/>
    <n v="135.49"/>
    <m/>
    <m/>
    <x v="0"/>
  </r>
  <r>
    <s v="B84818442"/>
    <s v="LEROY MERLIN ESPAÑA"/>
    <s v="NO"/>
    <n v="26.39"/>
    <m/>
    <m/>
    <n v="501.64"/>
    <n v="528.03"/>
    <m/>
    <m/>
    <x v="0"/>
  </r>
  <r>
    <s v="A78304516"/>
    <s v="MELIA HOTELS INTERNATIONAL S.A."/>
    <s v="NO"/>
    <n v="818.18"/>
    <m/>
    <m/>
    <m/>
    <n v="818.18"/>
    <m/>
    <m/>
    <x v="0"/>
  </r>
  <r>
    <s v="B60821477"/>
    <s v="MORERA CASABLANCAS S.L."/>
    <s v="NO"/>
    <n v="4625.1099999999997"/>
    <m/>
    <n v="4045.39"/>
    <n v="9.4499999999999993"/>
    <n v="8679.9500000000007"/>
    <m/>
    <m/>
    <x v="0"/>
  </r>
  <r>
    <s v="B71294102"/>
    <s v="MULTI-LOVESA S.L"/>
    <s v="NO"/>
    <m/>
    <m/>
    <m/>
    <n v="19610.150000000001"/>
    <n v="19610.150000000001"/>
    <m/>
    <m/>
    <x v="0"/>
  </r>
  <r>
    <s v="DE315769205"/>
    <s v="MUV.AC GMBH"/>
    <s v="NO"/>
    <n v="200"/>
    <m/>
    <m/>
    <n v="500"/>
    <n v="700"/>
    <m/>
    <m/>
    <x v="0"/>
  </r>
  <r>
    <s v="B57917411"/>
    <s v="NAMAGUI ALGON S.L."/>
    <s v="NO"/>
    <n v="404.55"/>
    <m/>
    <m/>
    <m/>
    <n v="404.55"/>
    <m/>
    <m/>
    <x v="0"/>
  </r>
  <r>
    <s v="B71200687"/>
    <s v="ONIRIA CONSULTING S.L."/>
    <s v="NO"/>
    <m/>
    <n v="705"/>
    <m/>
    <m/>
    <n v="705"/>
    <m/>
    <m/>
    <x v="0"/>
  </r>
  <r>
    <s v="B31703275"/>
    <s v="PAPELERÍA TAJONAR S.L."/>
    <s v="NO"/>
    <n v="14.63"/>
    <m/>
    <m/>
    <m/>
    <n v="14.63"/>
    <m/>
    <m/>
    <x v="0"/>
  </r>
  <r>
    <s v="B31885411"/>
    <s v="PREVENNA S.L."/>
    <s v="NO"/>
    <m/>
    <m/>
    <m/>
    <n v="993.25"/>
    <n v="993.25"/>
    <m/>
    <m/>
    <x v="0"/>
  </r>
  <r>
    <s v="E31707367"/>
    <s v="RAFAEL UNCETA Y FELIPE POU"/>
    <s v="NO"/>
    <m/>
    <m/>
    <n v="55.75"/>
    <m/>
    <n v="55.75"/>
    <m/>
    <m/>
    <x v="0"/>
  </r>
  <r>
    <s v="A82602871"/>
    <s v="RED UNIVERSAL DE MARKETING"/>
    <s v="NO"/>
    <n v="311.76"/>
    <n v="350.99"/>
    <m/>
    <m/>
    <n v="662.75"/>
    <m/>
    <m/>
    <x v="0"/>
  </r>
  <r>
    <s v="A86868189"/>
    <s v="RENFE VIAJEROS S.A."/>
    <s v="NO"/>
    <m/>
    <m/>
    <n v="86.54"/>
    <n v="249.85000000000002"/>
    <n v="336.39000000000004"/>
    <m/>
    <m/>
    <x v="0"/>
  </r>
  <r>
    <s v="A31086598"/>
    <s v="SUMINISTROS ELÉCTRICOS URGÓN"/>
    <s v="NO"/>
    <n v="106.36"/>
    <m/>
    <m/>
    <m/>
    <n v="106.36"/>
    <m/>
    <m/>
    <x v="0"/>
  </r>
  <r>
    <s v="B61965778"/>
    <s v="VACACIONES EDREAMS S.L.U."/>
    <s v="NO"/>
    <m/>
    <m/>
    <n v="88.34"/>
    <n v="318.81"/>
    <n v="407.15"/>
    <m/>
    <m/>
    <x v="0"/>
  </r>
  <r>
    <s v="B31620594"/>
    <s v="VICASTELAR SERVICIOS S.L."/>
    <s v="NO"/>
    <m/>
    <n v="339.18"/>
    <m/>
    <m/>
    <n v="339.18"/>
    <m/>
    <m/>
    <x v="0"/>
  </r>
  <r>
    <s v="A31156698"/>
    <s v="YON S.A."/>
    <s v="NO"/>
    <m/>
    <m/>
    <n v="5882.1299999999992"/>
    <m/>
    <n v="5882.1299999999992"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6">
  <location ref="B39:C41" firstHeaderRow="1" firstDataRow="1" firstDataCol="1"/>
  <pivotFields count="11">
    <pivotField showAll="0"/>
    <pivotField showAll="0"/>
    <pivotField showAll="0" defaultSubtotal="0"/>
    <pivotField showAll="0"/>
    <pivotField showAll="0"/>
    <pivotField showAll="0"/>
    <pivotField showAll="0"/>
    <pivotField dataField="1" numFmtId="164" showAll="0"/>
    <pivotField showAll="0"/>
    <pivotField showAll="0"/>
    <pivotField axis="axisRow" showAll="0">
      <items count="2">
        <item x="0"/>
        <item t="default"/>
      </items>
    </pivotField>
  </pivotFields>
  <rowFields count="1">
    <field x="10"/>
  </rowFields>
  <rowItems count="2">
    <i>
      <x/>
    </i>
    <i t="grand">
      <x/>
    </i>
  </rowItems>
  <colItems count="1">
    <i/>
  </colItems>
  <dataFields count="1">
    <dataField name="Suma de TOTAL" fld="7" baseField="0" baseItem="0" numFmtId="164"/>
  </dataFields>
  <formats count="16">
    <format dxfId="15">
      <pivotArea outline="0" collapsedLevelsAreSubtotals="1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field="10" type="button" dataOnly="0" labelOnly="1" outline="0" axis="axisRow" fieldPosition="0"/>
    </format>
    <format dxfId="11">
      <pivotArea dataOnly="0" labelOnly="1" outline="0" axis="axisValues" fieldPosition="0"/>
    </format>
    <format dxfId="10">
      <pivotArea grandRow="1" outline="0" collapsedLevelsAreSubtotals="1" fieldPosition="0"/>
    </format>
    <format dxfId="9">
      <pivotArea dataOnly="0" labelOnly="1" grandRow="1" outline="0" fieldPosition="0"/>
    </format>
    <format dxfId="8">
      <pivotArea field="10" type="button" dataOnly="0" labelOnly="1" outline="0" axis="axisRow" fieldPosition="0"/>
    </format>
    <format dxfId="7">
      <pivotArea dataOnly="0" labelOnly="1" outline="0" axis="axisValues" fieldPosition="0"/>
    </format>
    <format dxfId="6">
      <pivotArea grandRow="1" outline="0" collapsedLevelsAreSubtotals="1" fieldPosition="0"/>
    </format>
    <format dxfId="5">
      <pivotArea dataOnly="0" labelOnly="1" grandRow="1" outline="0" fieldPosition="0"/>
    </format>
    <format dxfId="4">
      <pivotArea collapsedLevelsAreSubtotals="1" fieldPosition="0">
        <references count="1">
          <reference field="10" count="0"/>
        </references>
      </pivotArea>
    </format>
    <format dxfId="3">
      <pivotArea field="10" type="button" dataOnly="0" labelOnly="1" outline="0" axis="axisRow" fieldPosition="0"/>
    </format>
    <format dxfId="2">
      <pivotArea dataOnly="0" labelOnly="1" outline="0" axis="axisValues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5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5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1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workbookViewId="0">
      <selection activeCell="H19" sqref="H19"/>
    </sheetView>
  </sheetViews>
  <sheetFormatPr baseColWidth="10" defaultRowHeight="14.25" x14ac:dyDescent="0.45"/>
  <cols>
    <col min="1" max="1" width="15" style="1" bestFit="1" customWidth="1"/>
    <col min="2" max="2" width="31.265625" bestFit="1" customWidth="1"/>
    <col min="3" max="3" width="13.46484375" style="5" customWidth="1"/>
    <col min="4" max="6" width="12.3984375" style="6" customWidth="1"/>
    <col min="7" max="7" width="12.3984375" style="5" customWidth="1"/>
    <col min="8" max="8" width="13.3984375" bestFit="1" customWidth="1"/>
    <col min="9" max="9" width="12.1328125" style="1" bestFit="1" customWidth="1"/>
    <col min="10" max="10" width="40.59765625" bestFit="1" customWidth="1"/>
    <col min="11" max="11" width="38.265625" style="2" bestFit="1" customWidth="1"/>
  </cols>
  <sheetData>
    <row r="2" spans="1:11" ht="42.75" customHeight="1" x14ac:dyDescent="0.45">
      <c r="A2" s="3" t="s">
        <v>65</v>
      </c>
      <c r="C2" s="19" t="s">
        <v>83</v>
      </c>
      <c r="D2" s="20"/>
      <c r="E2" s="20"/>
      <c r="F2" s="20"/>
      <c r="G2" s="20"/>
      <c r="H2" s="20"/>
      <c r="I2" s="20"/>
      <c r="J2" s="20"/>
      <c r="K2" s="20"/>
    </row>
    <row r="4" spans="1:11" s="4" customFormat="1" ht="42.75" x14ac:dyDescent="0.45">
      <c r="A4" s="9" t="s">
        <v>66</v>
      </c>
      <c r="B4" s="9" t="s">
        <v>67</v>
      </c>
      <c r="C4" s="10" t="s">
        <v>68</v>
      </c>
      <c r="D4" s="11" t="s">
        <v>69</v>
      </c>
      <c r="E4" s="11" t="s">
        <v>70</v>
      </c>
      <c r="F4" s="11" t="s">
        <v>71</v>
      </c>
      <c r="G4" s="11" t="s">
        <v>72</v>
      </c>
      <c r="H4" s="11" t="s">
        <v>73</v>
      </c>
      <c r="I4" s="12" t="s">
        <v>74</v>
      </c>
      <c r="J4" s="12" t="s">
        <v>75</v>
      </c>
      <c r="K4" s="12" t="s">
        <v>76</v>
      </c>
    </row>
    <row r="5" spans="1:11" x14ac:dyDescent="0.45">
      <c r="A5" s="1" t="s">
        <v>6</v>
      </c>
      <c r="B5" t="s">
        <v>7</v>
      </c>
      <c r="C5" s="5" t="s">
        <v>77</v>
      </c>
      <c r="D5" s="6">
        <v>784.88</v>
      </c>
      <c r="F5" s="6">
        <v>468</v>
      </c>
      <c r="G5" s="6"/>
      <c r="H5" s="7">
        <f t="shared" ref="H5:H36" si="0">SUM(D5:G5)</f>
        <v>1252.8800000000001</v>
      </c>
      <c r="K5" s="1" t="s">
        <v>78</v>
      </c>
    </row>
    <row r="6" spans="1:11" x14ac:dyDescent="0.45">
      <c r="A6" s="1" t="s">
        <v>30</v>
      </c>
      <c r="B6" t="s">
        <v>31</v>
      </c>
      <c r="C6" s="5" t="s">
        <v>77</v>
      </c>
      <c r="D6" s="6">
        <v>757.76</v>
      </c>
      <c r="G6" s="6"/>
      <c r="H6" s="7">
        <f t="shared" si="0"/>
        <v>757.76</v>
      </c>
      <c r="K6" s="1" t="s">
        <v>78</v>
      </c>
    </row>
    <row r="7" spans="1:11" x14ac:dyDescent="0.45">
      <c r="A7" s="1" t="s">
        <v>52</v>
      </c>
      <c r="B7" t="s">
        <v>53</v>
      </c>
      <c r="C7" s="5" t="s">
        <v>77</v>
      </c>
      <c r="F7" s="6">
        <v>273.09000000000003</v>
      </c>
      <c r="G7" s="6"/>
      <c r="H7" s="7">
        <f t="shared" si="0"/>
        <v>273.09000000000003</v>
      </c>
      <c r="K7" s="1" t="s">
        <v>78</v>
      </c>
    </row>
    <row r="8" spans="1:11" x14ac:dyDescent="0.45">
      <c r="A8" s="1" t="s">
        <v>10</v>
      </c>
      <c r="B8" t="s">
        <v>11</v>
      </c>
      <c r="C8" s="5" t="s">
        <v>77</v>
      </c>
      <c r="D8" s="6">
        <v>498.05</v>
      </c>
      <c r="G8" s="6"/>
      <c r="H8" s="7">
        <f t="shared" si="0"/>
        <v>498.05</v>
      </c>
      <c r="K8" s="1" t="s">
        <v>78</v>
      </c>
    </row>
    <row r="9" spans="1:11" x14ac:dyDescent="0.45">
      <c r="A9" s="1" t="s">
        <v>14</v>
      </c>
      <c r="B9" t="s">
        <v>15</v>
      </c>
      <c r="C9" s="5" t="s">
        <v>77</v>
      </c>
      <c r="E9" s="6">
        <v>6160</v>
      </c>
      <c r="F9" s="6">
        <v>560</v>
      </c>
      <c r="G9" s="6"/>
      <c r="H9" s="7">
        <f t="shared" si="0"/>
        <v>6720</v>
      </c>
      <c r="K9" s="1" t="s">
        <v>78</v>
      </c>
    </row>
    <row r="10" spans="1:11" x14ac:dyDescent="0.45">
      <c r="A10" s="1" t="s">
        <v>56</v>
      </c>
      <c r="B10" t="s">
        <v>57</v>
      </c>
      <c r="C10" s="5" t="s">
        <v>77</v>
      </c>
      <c r="G10" s="6">
        <v>483</v>
      </c>
      <c r="H10" s="7">
        <f t="shared" si="0"/>
        <v>483</v>
      </c>
      <c r="K10" s="1" t="s">
        <v>78</v>
      </c>
    </row>
    <row r="11" spans="1:11" x14ac:dyDescent="0.45">
      <c r="A11" s="1" t="s">
        <v>60</v>
      </c>
      <c r="B11" t="s">
        <v>61</v>
      </c>
      <c r="C11" s="5" t="s">
        <v>77</v>
      </c>
      <c r="G11" s="6">
        <v>36.200000000000003</v>
      </c>
      <c r="H11" s="7">
        <f t="shared" si="0"/>
        <v>36.200000000000003</v>
      </c>
      <c r="K11" s="1" t="s">
        <v>78</v>
      </c>
    </row>
    <row r="12" spans="1:11" x14ac:dyDescent="0.45">
      <c r="A12" s="1" t="s">
        <v>12</v>
      </c>
      <c r="B12" t="s">
        <v>13</v>
      </c>
      <c r="C12" s="5" t="s">
        <v>77</v>
      </c>
      <c r="E12" s="6">
        <v>172.05</v>
      </c>
      <c r="G12" s="6"/>
      <c r="H12" s="7">
        <f t="shared" si="0"/>
        <v>172.05</v>
      </c>
      <c r="K12" s="1" t="s">
        <v>78</v>
      </c>
    </row>
    <row r="13" spans="1:11" x14ac:dyDescent="0.45">
      <c r="A13" s="1" t="s">
        <v>0</v>
      </c>
      <c r="B13" t="s">
        <v>1</v>
      </c>
      <c r="C13" s="5" t="s">
        <v>77</v>
      </c>
      <c r="D13" s="6">
        <v>1609</v>
      </c>
      <c r="E13" s="6">
        <v>1609</v>
      </c>
      <c r="G13" s="6"/>
      <c r="H13" s="7">
        <f t="shared" si="0"/>
        <v>3218</v>
      </c>
      <c r="K13" s="1" t="s">
        <v>78</v>
      </c>
    </row>
    <row r="14" spans="1:11" x14ac:dyDescent="0.45">
      <c r="A14" s="1" t="s">
        <v>36</v>
      </c>
      <c r="B14" t="s">
        <v>37</v>
      </c>
      <c r="C14" s="5" t="s">
        <v>77</v>
      </c>
      <c r="D14" s="6">
        <v>11.54</v>
      </c>
      <c r="G14" s="6"/>
      <c r="H14" s="7">
        <f t="shared" si="0"/>
        <v>11.54</v>
      </c>
      <c r="K14" s="1" t="s">
        <v>78</v>
      </c>
    </row>
    <row r="15" spans="1:11" x14ac:dyDescent="0.45">
      <c r="A15" s="1" t="s">
        <v>44</v>
      </c>
      <c r="B15" t="s">
        <v>45</v>
      </c>
      <c r="C15" s="5" t="s">
        <v>77</v>
      </c>
      <c r="E15" s="6">
        <v>150</v>
      </c>
      <c r="F15" s="6">
        <v>6050</v>
      </c>
      <c r="G15" s="6"/>
      <c r="H15" s="7">
        <f t="shared" si="0"/>
        <v>6200</v>
      </c>
      <c r="K15" s="1" t="s">
        <v>78</v>
      </c>
    </row>
    <row r="16" spans="1:11" x14ac:dyDescent="0.45">
      <c r="A16" s="1" t="s">
        <v>26</v>
      </c>
      <c r="B16" t="s">
        <v>27</v>
      </c>
      <c r="C16" s="5" t="s">
        <v>77</v>
      </c>
      <c r="D16" s="6">
        <v>1200</v>
      </c>
      <c r="E16"/>
      <c r="G16" s="6"/>
      <c r="H16" s="7">
        <f t="shared" si="0"/>
        <v>1200</v>
      </c>
      <c r="K16" s="1" t="s">
        <v>78</v>
      </c>
    </row>
    <row r="17" spans="1:11" x14ac:dyDescent="0.45">
      <c r="A17" s="1" t="s">
        <v>48</v>
      </c>
      <c r="B17" t="s">
        <v>49</v>
      </c>
      <c r="C17" s="5" t="s">
        <v>77</v>
      </c>
      <c r="E17" s="6">
        <v>189.09</v>
      </c>
      <c r="G17" s="6"/>
      <c r="H17" s="7">
        <f t="shared" si="0"/>
        <v>189.09</v>
      </c>
      <c r="K17" s="1" t="s">
        <v>78</v>
      </c>
    </row>
    <row r="18" spans="1:11" x14ac:dyDescent="0.45">
      <c r="A18" s="1" t="s">
        <v>42</v>
      </c>
      <c r="B18" t="s">
        <v>43</v>
      </c>
      <c r="C18" s="5" t="s">
        <v>77</v>
      </c>
      <c r="E18" s="6">
        <v>89.9</v>
      </c>
      <c r="G18" s="6"/>
      <c r="H18" s="7">
        <f t="shared" si="0"/>
        <v>89.9</v>
      </c>
      <c r="K18" s="1" t="s">
        <v>78</v>
      </c>
    </row>
    <row r="19" spans="1:11" x14ac:dyDescent="0.45">
      <c r="A19" s="1" t="s">
        <v>22</v>
      </c>
      <c r="B19" t="s">
        <v>23</v>
      </c>
      <c r="C19" s="5" t="s">
        <v>77</v>
      </c>
      <c r="D19" s="6">
        <v>541.82000000000005</v>
      </c>
      <c r="E19" s="6">
        <v>27.27</v>
      </c>
      <c r="G19" s="6">
        <v>481.82</v>
      </c>
      <c r="H19" s="7">
        <f t="shared" si="0"/>
        <v>1050.9100000000001</v>
      </c>
      <c r="K19" s="1" t="s">
        <v>78</v>
      </c>
    </row>
    <row r="20" spans="1:11" x14ac:dyDescent="0.45">
      <c r="A20" s="1" t="s">
        <v>62</v>
      </c>
      <c r="B20" t="s">
        <v>63</v>
      </c>
      <c r="C20" s="5" t="s">
        <v>77</v>
      </c>
      <c r="G20" s="6">
        <v>135.49</v>
      </c>
      <c r="H20" s="7">
        <f t="shared" si="0"/>
        <v>135.49</v>
      </c>
      <c r="K20" s="1" t="s">
        <v>78</v>
      </c>
    </row>
    <row r="21" spans="1:11" x14ac:dyDescent="0.45">
      <c r="A21" s="1" t="s">
        <v>18</v>
      </c>
      <c r="B21" t="s">
        <v>19</v>
      </c>
      <c r="C21" s="5" t="s">
        <v>77</v>
      </c>
      <c r="D21" s="6">
        <v>26.39</v>
      </c>
      <c r="G21" s="6">
        <v>501.64</v>
      </c>
      <c r="H21" s="7">
        <f t="shared" si="0"/>
        <v>528.03</v>
      </c>
      <c r="K21" s="1" t="s">
        <v>78</v>
      </c>
    </row>
    <row r="22" spans="1:11" x14ac:dyDescent="0.45">
      <c r="A22" s="1" t="s">
        <v>28</v>
      </c>
      <c r="B22" t="s">
        <v>29</v>
      </c>
      <c r="C22" s="5" t="s">
        <v>77</v>
      </c>
      <c r="D22" s="6">
        <v>818.18</v>
      </c>
      <c r="G22" s="6"/>
      <c r="H22" s="7">
        <f t="shared" si="0"/>
        <v>818.18</v>
      </c>
      <c r="K22" s="1" t="s">
        <v>78</v>
      </c>
    </row>
    <row r="23" spans="1:11" x14ac:dyDescent="0.45">
      <c r="A23" s="1" t="s">
        <v>8</v>
      </c>
      <c r="B23" t="s">
        <v>9</v>
      </c>
      <c r="C23" s="5" t="s">
        <v>77</v>
      </c>
      <c r="D23" s="6">
        <v>4625.1099999999997</v>
      </c>
      <c r="F23" s="6">
        <v>4045.39</v>
      </c>
      <c r="G23" s="6">
        <v>9.4499999999999993</v>
      </c>
      <c r="H23" s="7">
        <f t="shared" si="0"/>
        <v>8679.9500000000007</v>
      </c>
      <c r="K23" s="1" t="s">
        <v>78</v>
      </c>
    </row>
    <row r="24" spans="1:11" x14ac:dyDescent="0.45">
      <c r="A24" s="1" t="s">
        <v>58</v>
      </c>
      <c r="B24" t="s">
        <v>59</v>
      </c>
      <c r="C24" s="5" t="s">
        <v>77</v>
      </c>
      <c r="G24" s="6">
        <v>19610.150000000001</v>
      </c>
      <c r="H24" s="7">
        <f t="shared" si="0"/>
        <v>19610.150000000001</v>
      </c>
      <c r="K24" s="1" t="s">
        <v>78</v>
      </c>
    </row>
    <row r="25" spans="1:11" x14ac:dyDescent="0.45">
      <c r="A25" s="1" t="s">
        <v>20</v>
      </c>
      <c r="B25" t="s">
        <v>21</v>
      </c>
      <c r="C25" s="5" t="s">
        <v>77</v>
      </c>
      <c r="D25" s="6">
        <v>200</v>
      </c>
      <c r="G25" s="6">
        <v>500</v>
      </c>
      <c r="H25" s="7">
        <f t="shared" si="0"/>
        <v>700</v>
      </c>
      <c r="K25" s="1" t="s">
        <v>78</v>
      </c>
    </row>
    <row r="26" spans="1:11" x14ac:dyDescent="0.45">
      <c r="A26" s="1" t="s">
        <v>32</v>
      </c>
      <c r="B26" t="s">
        <v>33</v>
      </c>
      <c r="C26" s="5" t="s">
        <v>77</v>
      </c>
      <c r="D26" s="6">
        <v>404.55</v>
      </c>
      <c r="G26" s="6"/>
      <c r="H26" s="7">
        <f t="shared" si="0"/>
        <v>404.55</v>
      </c>
      <c r="K26" s="1" t="s">
        <v>78</v>
      </c>
    </row>
    <row r="27" spans="1:11" x14ac:dyDescent="0.45">
      <c r="A27" s="1" t="s">
        <v>46</v>
      </c>
      <c r="B27" t="s">
        <v>47</v>
      </c>
      <c r="C27" s="5" t="s">
        <v>77</v>
      </c>
      <c r="E27" s="6">
        <v>705</v>
      </c>
      <c r="G27" s="6"/>
      <c r="H27" s="7">
        <f t="shared" si="0"/>
        <v>705</v>
      </c>
      <c r="K27" s="1" t="s">
        <v>78</v>
      </c>
    </row>
    <row r="28" spans="1:11" x14ac:dyDescent="0.45">
      <c r="A28" s="1" t="s">
        <v>40</v>
      </c>
      <c r="B28" t="s">
        <v>41</v>
      </c>
      <c r="C28" s="5" t="s">
        <v>77</v>
      </c>
      <c r="D28" s="6">
        <v>14.63</v>
      </c>
      <c r="G28" s="6"/>
      <c r="H28" s="7">
        <f t="shared" si="0"/>
        <v>14.63</v>
      </c>
      <c r="K28" s="1" t="s">
        <v>78</v>
      </c>
    </row>
    <row r="29" spans="1:11" x14ac:dyDescent="0.45">
      <c r="A29" s="1" t="s">
        <v>4</v>
      </c>
      <c r="B29" t="s">
        <v>5</v>
      </c>
      <c r="C29" s="5" t="s">
        <v>77</v>
      </c>
      <c r="G29" s="6">
        <v>993.25</v>
      </c>
      <c r="H29" s="7">
        <f t="shared" si="0"/>
        <v>993.25</v>
      </c>
      <c r="K29" s="1" t="s">
        <v>78</v>
      </c>
    </row>
    <row r="30" spans="1:11" x14ac:dyDescent="0.45">
      <c r="A30" s="1" t="s">
        <v>2</v>
      </c>
      <c r="B30" t="s">
        <v>3</v>
      </c>
      <c r="C30" s="5" t="s">
        <v>77</v>
      </c>
      <c r="F30" s="6">
        <v>55.75</v>
      </c>
      <c r="G30" s="6"/>
      <c r="H30" s="7">
        <f t="shared" si="0"/>
        <v>55.75</v>
      </c>
      <c r="K30" s="1" t="s">
        <v>78</v>
      </c>
    </row>
    <row r="31" spans="1:11" x14ac:dyDescent="0.45">
      <c r="A31" s="1" t="s">
        <v>24</v>
      </c>
      <c r="B31" t="s">
        <v>25</v>
      </c>
      <c r="C31" s="5" t="s">
        <v>77</v>
      </c>
      <c r="D31" s="6">
        <v>311.76</v>
      </c>
      <c r="E31" s="6">
        <v>350.99</v>
      </c>
      <c r="G31" s="6"/>
      <c r="H31" s="7">
        <f t="shared" si="0"/>
        <v>662.75</v>
      </c>
      <c r="K31" s="1" t="s">
        <v>78</v>
      </c>
    </row>
    <row r="32" spans="1:11" x14ac:dyDescent="0.45">
      <c r="A32" s="1" t="s">
        <v>16</v>
      </c>
      <c r="B32" t="s">
        <v>17</v>
      </c>
      <c r="C32" s="5" t="s">
        <v>77</v>
      </c>
      <c r="F32" s="6">
        <v>86.54</v>
      </c>
      <c r="G32" s="6">
        <v>249.85000000000002</v>
      </c>
      <c r="H32" s="7">
        <f t="shared" si="0"/>
        <v>336.39000000000004</v>
      </c>
      <c r="K32" s="1" t="s">
        <v>78</v>
      </c>
    </row>
    <row r="33" spans="1:11" x14ac:dyDescent="0.45">
      <c r="A33" s="1" t="s">
        <v>38</v>
      </c>
      <c r="B33" t="s">
        <v>39</v>
      </c>
      <c r="C33" s="5" t="s">
        <v>77</v>
      </c>
      <c r="D33" s="6">
        <v>106.36</v>
      </c>
      <c r="G33" s="6"/>
      <c r="H33" s="7">
        <f t="shared" si="0"/>
        <v>106.36</v>
      </c>
      <c r="K33" s="1" t="s">
        <v>78</v>
      </c>
    </row>
    <row r="34" spans="1:11" x14ac:dyDescent="0.45">
      <c r="A34" s="1" t="s">
        <v>54</v>
      </c>
      <c r="B34" t="s">
        <v>55</v>
      </c>
      <c r="C34" s="5" t="s">
        <v>77</v>
      </c>
      <c r="F34" s="6">
        <v>88.34</v>
      </c>
      <c r="G34" s="6">
        <v>318.81</v>
      </c>
      <c r="H34" s="7">
        <f t="shared" si="0"/>
        <v>407.15</v>
      </c>
      <c r="K34" s="1" t="s">
        <v>78</v>
      </c>
    </row>
    <row r="35" spans="1:11" x14ac:dyDescent="0.45">
      <c r="A35" s="1" t="s">
        <v>34</v>
      </c>
      <c r="B35" t="s">
        <v>35</v>
      </c>
      <c r="C35" s="5" t="s">
        <v>77</v>
      </c>
      <c r="E35" s="6">
        <v>339.18</v>
      </c>
      <c r="G35" s="6"/>
      <c r="H35" s="7">
        <f t="shared" si="0"/>
        <v>339.18</v>
      </c>
      <c r="K35" s="1" t="s">
        <v>78</v>
      </c>
    </row>
    <row r="36" spans="1:11" x14ac:dyDescent="0.45">
      <c r="A36" s="1" t="s">
        <v>50</v>
      </c>
      <c r="B36" t="s">
        <v>51</v>
      </c>
      <c r="C36" s="5" t="s">
        <v>77</v>
      </c>
      <c r="F36" s="6">
        <v>5882.1299999999992</v>
      </c>
      <c r="G36" s="6"/>
      <c r="H36" s="7">
        <f t="shared" si="0"/>
        <v>5882.1299999999992</v>
      </c>
      <c r="K36" s="1" t="s">
        <v>78</v>
      </c>
    </row>
    <row r="39" spans="1:11" s="1" customFormat="1" x14ac:dyDescent="0.45">
      <c r="B39" s="13" t="s">
        <v>67</v>
      </c>
      <c r="C39" s="14" t="s">
        <v>79</v>
      </c>
      <c r="D39"/>
      <c r="E39" s="6"/>
      <c r="F39" s="21" t="s">
        <v>80</v>
      </c>
      <c r="G39" s="21"/>
      <c r="H39" s="18" t="s">
        <v>79</v>
      </c>
      <c r="J39"/>
      <c r="K39" s="2"/>
    </row>
    <row r="40" spans="1:11" s="1" customFormat="1" x14ac:dyDescent="0.45">
      <c r="B40" s="2" t="s">
        <v>78</v>
      </c>
      <c r="C40" s="8">
        <v>62531.41</v>
      </c>
      <c r="D40"/>
      <c r="E40" s="6"/>
      <c r="F40" s="22" t="s">
        <v>81</v>
      </c>
      <c r="G40" s="22"/>
      <c r="H40" s="6">
        <f>SUMIF(C5:C36,"SÍ",H5:H36)</f>
        <v>0</v>
      </c>
      <c r="J40"/>
      <c r="K40" s="2"/>
    </row>
    <row r="41" spans="1:11" s="1" customFormat="1" x14ac:dyDescent="0.45">
      <c r="B41" s="15" t="s">
        <v>64</v>
      </c>
      <c r="C41" s="16">
        <v>62531.41</v>
      </c>
      <c r="D41"/>
      <c r="E41" s="6"/>
      <c r="F41" s="22" t="s">
        <v>82</v>
      </c>
      <c r="G41" s="22"/>
      <c r="H41" s="6">
        <f>SUMIF(C5:C36,"NO",H5:H36)</f>
        <v>62531.41</v>
      </c>
      <c r="J41"/>
      <c r="K41" s="2"/>
    </row>
    <row r="42" spans="1:11" s="1" customFormat="1" x14ac:dyDescent="0.45">
      <c r="B42"/>
      <c r="C42"/>
      <c r="D42"/>
      <c r="E42" s="6"/>
      <c r="F42" s="23" t="s">
        <v>64</v>
      </c>
      <c r="G42" s="23"/>
      <c r="H42" s="17">
        <f>SUM(H40:H41)</f>
        <v>62531.41</v>
      </c>
      <c r="J42"/>
      <c r="K42" s="2"/>
    </row>
    <row r="43" spans="1:11" s="1" customFormat="1" x14ac:dyDescent="0.45">
      <c r="B43"/>
      <c r="C43"/>
      <c r="D43"/>
      <c r="E43" s="6"/>
      <c r="F43" s="6"/>
      <c r="G43" s="5"/>
      <c r="H43"/>
      <c r="J43"/>
      <c r="K43" s="2"/>
    </row>
    <row r="44" spans="1:11" s="1" customFormat="1" x14ac:dyDescent="0.45">
      <c r="B44"/>
      <c r="C44"/>
      <c r="D44"/>
      <c r="E44" s="6"/>
      <c r="F44" s="6"/>
      <c r="G44" s="5"/>
      <c r="H44"/>
      <c r="J44"/>
      <c r="K44" s="2"/>
    </row>
    <row r="45" spans="1:11" s="1" customFormat="1" x14ac:dyDescent="0.45">
      <c r="B45"/>
      <c r="C45"/>
      <c r="D45"/>
      <c r="E45" s="6"/>
      <c r="F45" s="6"/>
      <c r="G45" s="5"/>
      <c r="H45"/>
      <c r="J45"/>
      <c r="K45" s="2"/>
    </row>
    <row r="46" spans="1:11" s="1" customFormat="1" x14ac:dyDescent="0.45">
      <c r="B46"/>
      <c r="D46"/>
      <c r="E46" s="6"/>
      <c r="F46" s="6"/>
      <c r="G46" s="5"/>
      <c r="H46"/>
      <c r="J46"/>
      <c r="K46" s="2"/>
    </row>
    <row r="47" spans="1:11" s="1" customFormat="1" x14ac:dyDescent="0.45">
      <c r="B47"/>
      <c r="D47"/>
      <c r="E47" s="6"/>
      <c r="F47" s="6"/>
      <c r="G47" s="5"/>
      <c r="H47"/>
      <c r="J47"/>
      <c r="K47" s="2"/>
    </row>
    <row r="48" spans="1:11" s="1" customFormat="1" x14ac:dyDescent="0.45">
      <c r="B48"/>
      <c r="D48"/>
      <c r="E48" s="6"/>
      <c r="F48" s="6"/>
      <c r="G48" s="5"/>
      <c r="H48"/>
      <c r="J48"/>
      <c r="K48" s="2"/>
    </row>
    <row r="49" spans="1:11" s="1" customFormat="1" x14ac:dyDescent="0.45">
      <c r="B49"/>
      <c r="D49"/>
      <c r="E49" s="6"/>
      <c r="F49" s="6"/>
      <c r="G49" s="5"/>
      <c r="H49"/>
      <c r="J49"/>
      <c r="K49" s="2"/>
    </row>
    <row r="50" spans="1:11" s="1" customFormat="1" x14ac:dyDescent="0.45">
      <c r="B50"/>
      <c r="D50"/>
      <c r="E50" s="6"/>
      <c r="F50" s="6"/>
      <c r="G50" s="5"/>
      <c r="H50"/>
      <c r="J50"/>
      <c r="K50" s="2"/>
    </row>
    <row r="51" spans="1:11" s="1" customFormat="1" x14ac:dyDescent="0.45">
      <c r="B51"/>
      <c r="D51"/>
      <c r="E51" s="6"/>
      <c r="F51" s="6"/>
      <c r="G51" s="5"/>
      <c r="H51"/>
      <c r="J51"/>
      <c r="K51" s="2"/>
    </row>
    <row r="52" spans="1:11" s="1" customFormat="1" x14ac:dyDescent="0.45">
      <c r="B52"/>
      <c r="D52"/>
      <c r="E52" s="6"/>
      <c r="F52" s="6"/>
      <c r="G52" s="5"/>
      <c r="H52"/>
      <c r="J52"/>
      <c r="K52" s="2"/>
    </row>
    <row r="53" spans="1:11" s="1" customFormat="1" x14ac:dyDescent="0.45">
      <c r="B53"/>
      <c r="D53"/>
      <c r="E53" s="6"/>
      <c r="F53" s="6"/>
      <c r="G53" s="5"/>
      <c r="H53"/>
      <c r="J53"/>
      <c r="K53" s="2"/>
    </row>
    <row r="54" spans="1:11" s="1" customFormat="1" x14ac:dyDescent="0.45">
      <c r="B54"/>
      <c r="D54"/>
      <c r="E54" s="6"/>
      <c r="F54" s="6"/>
      <c r="G54" s="5"/>
      <c r="H54"/>
      <c r="J54"/>
      <c r="K54" s="2"/>
    </row>
    <row r="55" spans="1:11" s="6" customFormat="1" x14ac:dyDescent="0.45">
      <c r="A55" s="1"/>
      <c r="B55"/>
      <c r="C55" s="1"/>
      <c r="D55"/>
      <c r="G55" s="5"/>
      <c r="H55"/>
      <c r="I55" s="1"/>
      <c r="J55"/>
      <c r="K55" s="2"/>
    </row>
    <row r="56" spans="1:11" s="6" customFormat="1" x14ac:dyDescent="0.45">
      <c r="A56" s="1"/>
      <c r="B56"/>
      <c r="C56" s="1"/>
      <c r="D56"/>
      <c r="G56" s="5"/>
      <c r="H56"/>
      <c r="I56" s="1"/>
      <c r="J56"/>
      <c r="K56" s="2"/>
    </row>
  </sheetData>
  <mergeCells count="5">
    <mergeCell ref="C2:K2"/>
    <mergeCell ref="F39:G39"/>
    <mergeCell ref="F40:G40"/>
    <mergeCell ref="F41:G41"/>
    <mergeCell ref="F42:G42"/>
  </mergeCell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FB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Urdanoz</dc:creator>
  <cp:lastModifiedBy>Javier Irurzun</cp:lastModifiedBy>
  <dcterms:created xsi:type="dcterms:W3CDTF">2020-04-27T12:02:27Z</dcterms:created>
  <dcterms:modified xsi:type="dcterms:W3CDTF">2020-06-18T05:42:43Z</dcterms:modified>
</cp:coreProperties>
</file>